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045" windowHeight="8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<sst xmlns="http://schemas.openxmlformats.org/spreadsheetml/2006/main" count="18" uniqueCount="18">
  <si>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2-bladig</t>
  </si>
  <si>
    <t>3-bladig</t>
  </si>
  <si>
    <t>Propellervarv, N</t>
  </si>
  <si>
    <t>Båtfart, Vs=</t>
  </si>
  <si>
    <t>Backslag,Red=</t>
  </si>
  <si>
    <t>Motorvarv, RPM</t>
  </si>
  <si>
    <t>Diam,Meter, D=</t>
  </si>
  <si>
    <t>Stigning, Meter, P=</t>
  </si>
  <si>
    <t>Motor propaxeleff.hk</t>
  </si>
  <si>
    <t>Diameter i tum</t>
  </si>
  <si>
    <t>Stigning i tum</t>
  </si>
  <si>
    <t>Slutdata</t>
  </si>
  <si>
    <t>(en tum kan flyttas mellan stigning och diameter)</t>
  </si>
  <si>
    <t>OBS: För vanliga 2-bladiga foldingpropellrar, dra bort 20% från motoreffekten.</t>
  </si>
  <si>
    <t>Mata in data i de rosa fälten</t>
  </si>
  <si>
    <t>(Gäller ej Pentas 3-bladiga foldingpropeller med bakåtsvepta blad)</t>
  </si>
  <si>
    <t xml:space="preserve">Gör så här: Gissa hur fort båten kommer att gå med din motor på fullgas och </t>
  </si>
  <si>
    <t xml:space="preserve">det varvtal som ger full effekt. 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</si>
</sst>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72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22"/>
  <sheetViews>
    <sheetView tabSelected="1" workbookViewId="0" topLeftCell="B1">
      <selection activeCell="G6" sqref="G6"/>
    </sheetView>
  </sheetViews>
  <sheetFormatPr defaultColWidth="9.140625" defaultRowHeight="12.75"/>
  <cols>
    <col min="2" max="2" width="18.00390625" style="0" customWidth="1"/>
    <col min="3" max="4" width="7.00390625" style="0" customWidth="1"/>
    <col min="6" max="6" width="9.00390625" style="0" customWidth="1"/>
    <col min="7" max="7" width="7.7109375" style="0" customWidth="1"/>
    <col min="8" max="8" width="6.00390625" style="0" customWidth="1"/>
  </cols>
  <sheetData>
    <row r="1" ht="12.75">
      <c r="B1" t="s">
        <v>16</v>
      </c>
    </row>
    <row r="2" ht="12.75">
      <c r="B2" t="s">
        <v>17</v>
      </c>
    </row>
    <row r="3" ht="12.75">
      <c r="B3" t="s">
        <v>13</v>
      </c>
    </row>
    <row r="4" ht="12.75">
      <c r="B4" t="s">
        <v>15</v>
      </c>
    </row>
    <row r="6" spans="2:3" ht="12.75">
      <c r="B6" s="4" t="s">
        <v>14</v>
      </c>
      <c r="C6" s="4"/>
    </row>
    <row r="7" ht="12.75">
      <c r="B7" s="4" t="s">
        <v>11</v>
      </c>
    </row>
    <row r="8" spans="3:4" ht="12.75">
      <c r="C8" t="s">
        <v>1</v>
      </c>
      <c r="D8" t="s">
        <v>0</v>
      </c>
    </row>
    <row r="9" spans="2:4" ht="12.75">
      <c r="B9" t="s">
        <v>8</v>
      </c>
      <c r="C9" s="3">
        <v>8</v>
      </c>
      <c r="D9">
        <f>+C9</f>
        <v>8</v>
      </c>
    </row>
    <row r="10" spans="2:4" ht="12.75">
      <c r="B10" t="s">
        <v>4</v>
      </c>
      <c r="C10" s="3">
        <v>2.4</v>
      </c>
      <c r="D10">
        <f>+C10</f>
        <v>2.4</v>
      </c>
    </row>
    <row r="11" spans="2:4" ht="12.75">
      <c r="B11" t="s">
        <v>5</v>
      </c>
      <c r="C11" s="3">
        <v>3200</v>
      </c>
      <c r="D11">
        <f>+C11</f>
        <v>3200</v>
      </c>
    </row>
    <row r="12" spans="2:4" ht="12.75">
      <c r="B12" t="s">
        <v>2</v>
      </c>
      <c r="C12" s="1">
        <f>+C11/C10</f>
        <v>1333.3333333333335</v>
      </c>
      <c r="D12" s="1">
        <f>+C12</f>
        <v>1333.3333333333335</v>
      </c>
    </row>
    <row r="13" spans="2:4" ht="12.75">
      <c r="B13" t="s">
        <v>3</v>
      </c>
      <c r="C13" s="3">
        <v>6.9</v>
      </c>
      <c r="D13">
        <f>+C13</f>
        <v>6.9</v>
      </c>
    </row>
    <row r="15" spans="2:4" ht="12.75">
      <c r="B15" t="s">
        <v>6</v>
      </c>
      <c r="C15">
        <f>14.31*POWER(C9,0.225)*POWER((C12),-0.55)*POWER(C13,-0.1251)</f>
        <v>0.3429087399737973</v>
      </c>
      <c r="D15">
        <f>15.54*POWER(D9,0.2362)*POWER((D12),-0.5276)*POWER(D13,-0.1909)</f>
        <v>0.39437275154807794</v>
      </c>
    </row>
    <row r="16" spans="2:4" ht="12.75">
      <c r="B16" t="s">
        <v>7</v>
      </c>
      <c r="C16" s="2">
        <f>9.439*POWER(C13,0.6211)*POWER((C15*C12),-0.6211)*C15</f>
        <v>0.23928466190274217</v>
      </c>
      <c r="D16">
        <f>15.449*POWER(D13,0.7768)*POWER((D15*D12),-0.7768)*D15</f>
        <v>0.21031602088796023</v>
      </c>
    </row>
    <row r="19" spans="2:4" ht="12.75">
      <c r="B19" t="s">
        <v>9</v>
      </c>
      <c r="C19" s="5">
        <f>+C15/0.0254</f>
        <v>13.500344093456587</v>
      </c>
      <c r="D19" s="5">
        <f>+D15/0.0254</f>
        <v>15.526486281420391</v>
      </c>
    </row>
    <row r="20" spans="2:4" ht="12.75">
      <c r="B20" t="s">
        <v>10</v>
      </c>
      <c r="C20" s="5">
        <f>C16/0.0254</f>
        <v>9.42065598042292</v>
      </c>
      <c r="D20" s="5">
        <f>D16/0.0254</f>
        <v>8.2801583026756</v>
      </c>
    </row>
    <row r="22" ht="12.75">
      <c r="B22" t="s">
        <v>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2005-01-04T18:32:42Z</dcterms:created>
  <dcterms:modified xsi:type="dcterms:W3CDTF">2006-04-13T05:17:26Z</dcterms:modified>
  <cp:category/>
  <cp:version/>
  <cp:contentType/>
  <cp:contentStatus/>
</cp:coreProperties>
</file>